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ripplinger\Documents\"/>
    </mc:Choice>
  </mc:AlternateContent>
  <bookViews>
    <workbookView xWindow="0" yWindow="0" windowWidth="23040" windowHeight="8616" activeTab="1"/>
  </bookViews>
  <sheets>
    <sheet name="Dense Biomass" sheetId="1" r:id="rId1"/>
    <sheet name="Biomass Bal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7" i="2" s="1"/>
  <c r="G8" i="2" s="1"/>
  <c r="G4" i="2"/>
  <c r="G3" i="2"/>
  <c r="G2" i="2"/>
  <c r="G6" i="1"/>
  <c r="G10" i="2" l="1"/>
  <c r="G11" i="2" s="1"/>
  <c r="G3" i="1"/>
  <c r="G10" i="1" s="1"/>
  <c r="G4" i="1"/>
  <c r="G2" i="1"/>
  <c r="G7" i="1"/>
  <c r="G8" i="1" s="1"/>
  <c r="G11" i="1" l="1"/>
</calcChain>
</file>

<file path=xl/sharedStrings.xml><?xml version="1.0" encoding="utf-8"?>
<sst xmlns="http://schemas.openxmlformats.org/spreadsheetml/2006/main" count="108" uniqueCount="50">
  <si>
    <t>tons</t>
  </si>
  <si>
    <t xml:space="preserve">Repairs </t>
  </si>
  <si>
    <t>Trips per Acre</t>
  </si>
  <si>
    <t>Trip Duration</t>
  </si>
  <si>
    <t>Trip Length</t>
  </si>
  <si>
    <t>miles</t>
  </si>
  <si>
    <t>Per Hour</t>
  </si>
  <si>
    <t>Fuel Economy</t>
  </si>
  <si>
    <t>mpg</t>
  </si>
  <si>
    <t>Interest Rate</t>
  </si>
  <si>
    <t>Depreciation</t>
  </si>
  <si>
    <t>Purchase</t>
  </si>
  <si>
    <t>Sales</t>
  </si>
  <si>
    <t>Per Year</t>
  </si>
  <si>
    <t>Labor</t>
  </si>
  <si>
    <t>$/hr</t>
  </si>
  <si>
    <t xml:space="preserve">Fuel </t>
  </si>
  <si>
    <t>$/g</t>
  </si>
  <si>
    <t>Cost per Acre</t>
  </si>
  <si>
    <t>Cost per Ton</t>
  </si>
  <si>
    <t>Truck Capacity (Weight)</t>
  </si>
  <si>
    <t>Years of Use</t>
  </si>
  <si>
    <t>Annual Hours of Use</t>
  </si>
  <si>
    <t>Yield (Tons per Acre)</t>
  </si>
  <si>
    <t>hours</t>
  </si>
  <si>
    <t>trips</t>
  </si>
  <si>
    <t>%</t>
  </si>
  <si>
    <t>Load time</t>
  </si>
  <si>
    <t>Unload time</t>
  </si>
  <si>
    <t>Loaded speed</t>
  </si>
  <si>
    <t>Unloaded speed</t>
  </si>
  <si>
    <t>mph</t>
  </si>
  <si>
    <t>idling fuel use</t>
  </si>
  <si>
    <t>Interest per Hour</t>
  </si>
  <si>
    <t>Idling time</t>
  </si>
  <si>
    <t>gal/hr</t>
  </si>
  <si>
    <t>$</t>
  </si>
  <si>
    <t>Years</t>
  </si>
  <si>
    <t>Version 2.0</t>
  </si>
  <si>
    <t>Released 8/1/2018</t>
  </si>
  <si>
    <t>Developed by David Ripplinger, Bioproducts and Bioenergy Economics Specialist, North Dakota State Univeristy Extension</t>
  </si>
  <si>
    <t>NDSU does not discriminate in its programs and activities on the basis of age, color, gender expression/identity, genetic information, marital status, national origin, participation in lawful off-campus activity, physical or mental disability, pregnancy, public assistance status, race, religion, sex, sexual orientation, spousal relationship to current employee, or veteran status, as applicable.  Direct inquiries to Vice Provost for Title IX/ADA Coordinator, Old Main 201, NDSU Main Campus, 701-231-7708,</t>
  </si>
  <si>
    <t>Questions or comments? Please contact David Ripplinger at 701-231-5265 or david.ripplinger@ndsu.edu</t>
  </si>
  <si>
    <t>Place assumed values in gray cells.</t>
  </si>
  <si>
    <t>This tool is suitable for high-density biomass.</t>
  </si>
  <si>
    <t>Yield (Bales per Acre)</t>
  </si>
  <si>
    <t>Truck Capacity (Bales)</t>
  </si>
  <si>
    <t>bales</t>
  </si>
  <si>
    <t>Biomass Bale Transportation Calculator</t>
  </si>
  <si>
    <t>Dense Biomass Transportation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</si>
</sst>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quot;$&quot;#,##0.0_);[Red]\(&quot;$&quot;#,##0.0\)"/>
    <numFmt numFmtId="165" formatCode="_(&quot;$&quot;* #,##0_);_(&quot;$&quot;* \(#,##0\);_(&quot;$&quot;* &quot;-&quot;??_);_(@_)"/>
    <numFmt numFmtId="17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25">
    <xf numFmtId="0" fontId="0" fillId="0" borderId="0" xfId="0"/>
    <xf numFmtId="0" fontId="0" fillId="2" borderId="0" xfId="0" applyFill="1" applyBorder="1"/>
    <xf numFmtId="0" fontId="0" fillId="2" borderId="0" xfId="0" applyFill="1"/>
    <xf numFmtId="2" fontId="0" fillId="2" borderId="0" xfId="0" applyNumberFormat="1" applyFill="1" applyBorder="1"/>
    <xf numFmtId="0" fontId="2" fillId="2" borderId="0" xfId="0" applyFont="1" applyFill="1"/>
    <xf numFmtId="9" fontId="0" fillId="2" borderId="0" xfId="3" applyFont="1" applyFill="1"/>
    <xf numFmtId="0" fontId="4" fillId="2" borderId="0" xfId="4" applyFont="1" applyFill="1" applyAlignment="1">
      <alignment horizontal="left" vertical="top" wrapText="1"/>
    </xf>
    <xf numFmtId="0" fontId="0" fillId="2" borderId="2" xfId="0" applyFill="1" applyBorder="1"/>
    <xf numFmtId="0" fontId="0" fillId="3" borderId="3" xfId="0" applyFill="1" applyBorder="1" applyProtection="1">
      <protection locked="0"/>
    </xf>
    <xf numFmtId="0" fontId="0" fillId="2" borderId="4" xfId="0" applyFill="1" applyBorder="1"/>
    <xf numFmtId="0" fontId="0" fillId="2" borderId="5" xfId="0" applyFill="1" applyBorder="1"/>
    <xf numFmtId="0" fontId="0" fillId="3" borderId="0" xfId="0" applyFill="1" applyBorder="1" applyProtection="1">
      <protection locked="0"/>
    </xf>
    <xf numFmtId="0" fontId="0" fillId="2" borderId="6" xfId="0" applyFill="1" applyBorder="1"/>
    <xf numFmtId="0" fontId="0" fillId="3" borderId="0" xfId="1" applyNumberFormat="1" applyFont="1" applyFill="1" applyBorder="1" applyProtection="1">
      <protection locked="0"/>
    </xf>
    <xf numFmtId="2" fontId="0" fillId="3" borderId="0" xfId="0" applyNumberFormat="1" applyFill="1" applyBorder="1" applyProtection="1">
      <protection locked="0"/>
    </xf>
    <xf numFmtId="164" fontId="0" fillId="3" borderId="0" xfId="0" applyNumberFormat="1" applyFill="1" applyBorder="1" applyProtection="1">
      <protection locked="0"/>
    </xf>
    <xf numFmtId="174" fontId="0" fillId="3" borderId="0" xfId="1" applyNumberFormat="1" applyFont="1" applyFill="1" applyBorder="1" applyProtection="1">
      <protection locked="0"/>
    </xf>
    <xf numFmtId="0" fontId="0" fillId="2" borderId="7" xfId="0" applyFill="1" applyBorder="1"/>
    <xf numFmtId="174" fontId="0" fillId="3" borderId="1" xfId="1" applyNumberFormat="1" applyFont="1" applyFill="1" applyBorder="1" applyProtection="1">
      <protection locked="0"/>
    </xf>
    <xf numFmtId="0" fontId="0" fillId="2" borderId="8" xfId="0" applyFill="1" applyBorder="1"/>
    <xf numFmtId="0" fontId="0" fillId="2" borderId="3" xfId="0" applyFill="1" applyBorder="1"/>
    <xf numFmtId="8" fontId="0" fillId="2" borderId="0" xfId="0" applyNumberFormat="1" applyFill="1" applyBorder="1"/>
    <xf numFmtId="8" fontId="0" fillId="2" borderId="1" xfId="0" applyNumberFormat="1" applyFill="1" applyBorder="1"/>
    <xf numFmtId="165" fontId="0" fillId="2" borderId="0" xfId="2" applyNumberFormat="1" applyFont="1" applyFill="1" applyBorder="1"/>
    <xf numFmtId="44" fontId="0" fillId="2" borderId="0" xfId="2" applyNumberFormat="1" applyFont="1" applyFill="1" applyBorder="1"/>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8</xdr:col>
      <xdr:colOff>567176</xdr:colOff>
      <xdr:row>29</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3467100"/>
          <a:ext cx="4499096" cy="0"/>
        </a:xfrm>
        <a:prstGeom prst="rect">
          <a:avLst/>
        </a:prstGeom>
      </xdr:spPr>
    </xdr:pic>
    <xdr:clientData/>
  </xdr:twoCellAnchor>
  <xdr:twoCellAnchor editAs="oneCell">
    <xdr:from>
      <xdr:col>1</xdr:col>
      <xdr:colOff>0</xdr:colOff>
      <xdr:row>31</xdr:row>
      <xdr:rowOff>53340</xdr:rowOff>
    </xdr:from>
    <xdr:to>
      <xdr:col>4</xdr:col>
      <xdr:colOff>320040</xdr:colOff>
      <xdr:row>36</xdr:row>
      <xdr:rowOff>44261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86200"/>
          <a:ext cx="3322320" cy="90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29</xdr:row>
      <xdr:rowOff>0</xdr:rowOff>
    </xdr:from>
    <xdr:to>
      <xdr:col>8</xdr:col>
      <xdr:colOff>567176</xdr:colOff>
      <xdr:row>29</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0320" y="5356860"/>
          <a:ext cx="4499096" cy="0"/>
        </a:xfrm>
        <a:prstGeom prst="rect">
          <a:avLst/>
        </a:prstGeom>
      </xdr:spPr>
    </xdr:pic>
    <xdr:clientData/>
  </xdr:twoCellAnchor>
  <xdr:twoCellAnchor editAs="oneCell">
    <xdr:from>
      <xdr:col>1</xdr:col>
      <xdr:colOff>0</xdr:colOff>
      <xdr:row>31</xdr:row>
      <xdr:rowOff>53340</xdr:rowOff>
    </xdr:from>
    <xdr:to>
      <xdr:col>4</xdr:col>
      <xdr:colOff>320040</xdr:colOff>
      <xdr:row>36</xdr:row>
      <xdr:rowOff>44261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5775960"/>
          <a:ext cx="3322320" cy="9053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workbookViewId="0">
      <selection activeCell="F18" sqref="F18"/>
    </sheetView>
  </sheetViews>
  <sheetFormatPr defaultRowHeight="14.4" x14ac:dyDescent="0.3"/>
  <cols>
    <col min="1" max="1" width="8.88671875" style="2"/>
    <col min="2" max="2" width="28.44140625" style="2" bestFit="1" customWidth="1"/>
    <col min="3" max="3" width="10.109375" style="2" bestFit="1" customWidth="1"/>
    <col min="4" max="4" width="5.21875" style="2" bestFit="1" customWidth="1"/>
    <col min="5" max="5" width="5.21875" style="2" customWidth="1"/>
    <col min="6" max="6" width="17.77734375" style="2" bestFit="1" customWidth="1"/>
    <col min="7" max="7" width="12" style="2" bestFit="1" customWidth="1"/>
    <col min="8" max="8" width="7" style="2" bestFit="1" customWidth="1"/>
    <col min="9" max="9" width="8.88671875" style="2"/>
    <col min="10" max="10" width="11.44140625" style="2" bestFit="1" customWidth="1"/>
    <col min="11" max="11" width="12" style="2" bestFit="1" customWidth="1"/>
    <col min="12" max="12" width="7" style="2" bestFit="1" customWidth="1"/>
    <col min="13" max="16384" width="8.88671875" style="2"/>
  </cols>
  <sheetData>
    <row r="1" spans="2:8" ht="18.600000000000001" customHeight="1" x14ac:dyDescent="0.3">
      <c r="B1" s="4" t="s">
        <v>49</v>
      </c>
    </row>
    <row r="2" spans="2:8" x14ac:dyDescent="0.3">
      <c r="B2" s="7" t="s">
        <v>23</v>
      </c>
      <c r="C2" s="8">
        <v>35</v>
      </c>
      <c r="D2" s="9" t="s">
        <v>0</v>
      </c>
      <c r="F2" s="7" t="s">
        <v>2</v>
      </c>
      <c r="G2" s="20">
        <f>C2/C3</f>
        <v>1.75</v>
      </c>
      <c r="H2" s="9" t="s">
        <v>25</v>
      </c>
    </row>
    <row r="3" spans="2:8" x14ac:dyDescent="0.3">
      <c r="B3" s="10" t="s">
        <v>20</v>
      </c>
      <c r="C3" s="11">
        <v>20</v>
      </c>
      <c r="D3" s="12" t="s">
        <v>0</v>
      </c>
      <c r="F3" s="10" t="s">
        <v>3</v>
      </c>
      <c r="G3" s="3">
        <f>C10+C11+C12+C4/C14+C4/C15</f>
        <v>1.1454545454545455</v>
      </c>
      <c r="H3" s="12" t="s">
        <v>24</v>
      </c>
    </row>
    <row r="4" spans="2:8" x14ac:dyDescent="0.3">
      <c r="B4" s="10" t="s">
        <v>4</v>
      </c>
      <c r="C4" s="11">
        <v>15</v>
      </c>
      <c r="D4" s="12" t="s">
        <v>5</v>
      </c>
      <c r="F4" s="10" t="s">
        <v>33</v>
      </c>
      <c r="G4" s="24">
        <f>C16*C6/150/100</f>
        <v>13.8</v>
      </c>
      <c r="H4" s="12"/>
    </row>
    <row r="5" spans="2:8" x14ac:dyDescent="0.3">
      <c r="B5" s="10" t="s">
        <v>7</v>
      </c>
      <c r="C5" s="11">
        <v>7.2</v>
      </c>
      <c r="D5" s="12" t="s">
        <v>8</v>
      </c>
      <c r="F5" s="10"/>
      <c r="G5" s="23"/>
      <c r="H5" s="12"/>
    </row>
    <row r="6" spans="2:8" x14ac:dyDescent="0.3">
      <c r="B6" s="10" t="s">
        <v>9</v>
      </c>
      <c r="C6" s="13">
        <v>4.5</v>
      </c>
      <c r="D6" s="12" t="s">
        <v>26</v>
      </c>
      <c r="F6" s="10" t="s">
        <v>10</v>
      </c>
      <c r="G6" s="23">
        <f>C16-C17</f>
        <v>32900</v>
      </c>
      <c r="H6" s="12"/>
    </row>
    <row r="7" spans="2:8" x14ac:dyDescent="0.3">
      <c r="B7" s="10" t="s">
        <v>14</v>
      </c>
      <c r="C7" s="14">
        <v>20</v>
      </c>
      <c r="D7" s="12" t="s">
        <v>15</v>
      </c>
      <c r="F7" s="10" t="s">
        <v>13</v>
      </c>
      <c r="G7" s="23">
        <f>G6/C18</f>
        <v>3290</v>
      </c>
      <c r="H7" s="12"/>
    </row>
    <row r="8" spans="2:8" x14ac:dyDescent="0.3">
      <c r="B8" s="10" t="s">
        <v>16</v>
      </c>
      <c r="C8" s="15">
        <v>2.8</v>
      </c>
      <c r="D8" s="12" t="s">
        <v>17</v>
      </c>
      <c r="F8" s="10" t="s">
        <v>6</v>
      </c>
      <c r="G8" s="24">
        <f>G7/C19</f>
        <v>21.933333333333334</v>
      </c>
      <c r="H8" s="12"/>
    </row>
    <row r="9" spans="2:8" x14ac:dyDescent="0.3">
      <c r="B9" s="10" t="s">
        <v>1</v>
      </c>
      <c r="C9" s="11">
        <v>9.93</v>
      </c>
      <c r="D9" s="12" t="s">
        <v>15</v>
      </c>
      <c r="F9" s="10"/>
      <c r="G9" s="1"/>
      <c r="H9" s="12"/>
    </row>
    <row r="10" spans="2:8" x14ac:dyDescent="0.3">
      <c r="B10" s="10" t="s">
        <v>27</v>
      </c>
      <c r="C10" s="11">
        <v>0.25</v>
      </c>
      <c r="D10" s="12" t="s">
        <v>24</v>
      </c>
      <c r="F10" s="10" t="s">
        <v>18</v>
      </c>
      <c r="G10" s="21">
        <f>G2*((C7+C9+G4+G8)*G3+C4/C5*2*C8 +C12*C13*C8)</f>
        <v>152.53180303030305</v>
      </c>
      <c r="H10" s="12"/>
    </row>
    <row r="11" spans="2:8" x14ac:dyDescent="0.3">
      <c r="B11" s="10" t="s">
        <v>28</v>
      </c>
      <c r="C11" s="11">
        <v>0.25</v>
      </c>
      <c r="D11" s="12" t="s">
        <v>24</v>
      </c>
      <c r="F11" s="17" t="s">
        <v>19</v>
      </c>
      <c r="G11" s="22">
        <f>G10/C2</f>
        <v>4.3580515151515158</v>
      </c>
      <c r="H11" s="19"/>
    </row>
    <row r="12" spans="2:8" x14ac:dyDescent="0.3">
      <c r="B12" s="10" t="s">
        <v>34</v>
      </c>
      <c r="C12" s="11">
        <v>0.1</v>
      </c>
      <c r="D12" s="12" t="s">
        <v>24</v>
      </c>
    </row>
    <row r="13" spans="2:8" x14ac:dyDescent="0.3">
      <c r="B13" s="10" t="s">
        <v>32</v>
      </c>
      <c r="C13" s="11">
        <v>1</v>
      </c>
      <c r="D13" s="12" t="s">
        <v>35</v>
      </c>
    </row>
    <row r="14" spans="2:8" x14ac:dyDescent="0.3">
      <c r="B14" s="10" t="s">
        <v>29</v>
      </c>
      <c r="C14" s="11">
        <v>55</v>
      </c>
      <c r="D14" s="12" t="s">
        <v>31</v>
      </c>
    </row>
    <row r="15" spans="2:8" x14ac:dyDescent="0.3">
      <c r="B15" s="10" t="s">
        <v>30</v>
      </c>
      <c r="C15" s="11">
        <v>55</v>
      </c>
      <c r="D15" s="12" t="s">
        <v>31</v>
      </c>
    </row>
    <row r="16" spans="2:8" x14ac:dyDescent="0.3">
      <c r="B16" s="10" t="s">
        <v>11</v>
      </c>
      <c r="C16" s="16">
        <v>46000</v>
      </c>
      <c r="D16" s="12" t="s">
        <v>36</v>
      </c>
    </row>
    <row r="17" spans="2:9" x14ac:dyDescent="0.3">
      <c r="B17" s="10" t="s">
        <v>12</v>
      </c>
      <c r="C17" s="16">
        <v>13100</v>
      </c>
      <c r="D17" s="12" t="s">
        <v>36</v>
      </c>
    </row>
    <row r="18" spans="2:9" x14ac:dyDescent="0.3">
      <c r="B18" s="10" t="s">
        <v>21</v>
      </c>
      <c r="C18" s="16">
        <v>10</v>
      </c>
      <c r="D18" s="12" t="s">
        <v>37</v>
      </c>
    </row>
    <row r="19" spans="2:9" x14ac:dyDescent="0.3">
      <c r="B19" s="17" t="s">
        <v>22</v>
      </c>
      <c r="C19" s="18">
        <v>150</v>
      </c>
      <c r="D19" s="19" t="s">
        <v>24</v>
      </c>
    </row>
    <row r="21" spans="2:9" x14ac:dyDescent="0.3">
      <c r="B21" s="2" t="s">
        <v>43</v>
      </c>
    </row>
    <row r="22" spans="2:9" x14ac:dyDescent="0.3">
      <c r="B22" s="2" t="s">
        <v>44</v>
      </c>
    </row>
    <row r="24" spans="2:9" x14ac:dyDescent="0.3">
      <c r="B24" s="2" t="s">
        <v>38</v>
      </c>
      <c r="D24" s="5"/>
      <c r="F24" s="5"/>
    </row>
    <row r="25" spans="2:9" x14ac:dyDescent="0.3">
      <c r="B25" s="2" t="s">
        <v>39</v>
      </c>
      <c r="D25" s="5"/>
      <c r="F25" s="5"/>
    </row>
    <row r="26" spans="2:9" x14ac:dyDescent="0.3">
      <c r="B26" s="2" t="s">
        <v>40</v>
      </c>
      <c r="D26" s="5"/>
      <c r="F26" s="5"/>
    </row>
    <row r="27" spans="2:9" x14ac:dyDescent="0.3">
      <c r="B27" s="2" t="s">
        <v>42</v>
      </c>
      <c r="D27" s="5"/>
      <c r="F27" s="5"/>
    </row>
    <row r="28" spans="2:9" ht="14.4" customHeight="1" x14ac:dyDescent="0.3">
      <c r="B28" s="6" t="s">
        <v>41</v>
      </c>
      <c r="C28" s="6"/>
      <c r="D28" s="6"/>
      <c r="E28" s="6"/>
      <c r="F28" s="6"/>
      <c r="G28" s="6"/>
      <c r="H28" s="6"/>
      <c r="I28" s="6"/>
    </row>
    <row r="29" spans="2:9" x14ac:dyDescent="0.3">
      <c r="B29" s="6"/>
      <c r="C29" s="6"/>
      <c r="D29" s="6"/>
      <c r="E29" s="6"/>
      <c r="F29" s="6"/>
      <c r="G29" s="6"/>
      <c r="H29" s="6"/>
      <c r="I29" s="6"/>
    </row>
    <row r="30" spans="2:9" x14ac:dyDescent="0.3">
      <c r="B30" s="6"/>
      <c r="C30" s="6"/>
      <c r="D30" s="6"/>
      <c r="E30" s="6"/>
      <c r="F30" s="6"/>
      <c r="G30" s="6"/>
      <c r="H30" s="6"/>
      <c r="I30" s="6"/>
    </row>
    <row r="31" spans="2:9" x14ac:dyDescent="0.3">
      <c r="B31" s="6"/>
      <c r="C31" s="6"/>
      <c r="D31" s="6"/>
      <c r="E31" s="6"/>
      <c r="F31" s="6"/>
      <c r="G31" s="6"/>
      <c r="H31" s="6"/>
      <c r="I31" s="6"/>
    </row>
  </sheetData>
  <mergeCells count="1">
    <mergeCell ref="B28:I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abSelected="1" workbookViewId="0">
      <selection activeCell="E19" sqref="E19"/>
    </sheetView>
  </sheetViews>
  <sheetFormatPr defaultRowHeight="14.4" x14ac:dyDescent="0.3"/>
  <cols>
    <col min="1" max="1" width="8.88671875" style="2"/>
    <col min="2" max="2" width="28.44140625" style="2" bestFit="1" customWidth="1"/>
    <col min="3" max="3" width="10.109375" style="2" bestFit="1" customWidth="1"/>
    <col min="4" max="4" width="5.21875" style="2" bestFit="1" customWidth="1"/>
    <col min="5" max="5" width="5.21875" style="2" customWidth="1"/>
    <col min="6" max="6" width="17.77734375" style="2" bestFit="1" customWidth="1"/>
    <col min="7" max="7" width="12" style="2" bestFit="1" customWidth="1"/>
    <col min="8" max="8" width="7" style="2" bestFit="1" customWidth="1"/>
    <col min="9" max="9" width="8.88671875" style="2"/>
    <col min="10" max="10" width="11.44140625" style="2" bestFit="1" customWidth="1"/>
    <col min="11" max="11" width="12" style="2" bestFit="1" customWidth="1"/>
    <col min="12" max="12" width="7" style="2" bestFit="1" customWidth="1"/>
    <col min="13" max="16384" width="8.88671875" style="2"/>
  </cols>
  <sheetData>
    <row r="1" spans="2:8" ht="18.600000000000001" customHeight="1" x14ac:dyDescent="0.3">
      <c r="B1" s="4" t="s">
        <v>48</v>
      </c>
    </row>
    <row r="2" spans="2:8" x14ac:dyDescent="0.3">
      <c r="B2" s="7" t="s">
        <v>45</v>
      </c>
      <c r="C2" s="8">
        <v>3</v>
      </c>
      <c r="D2" s="9" t="s">
        <v>47</v>
      </c>
      <c r="F2" s="7" t="s">
        <v>2</v>
      </c>
      <c r="G2" s="20">
        <f>C2/C3</f>
        <v>7.4999999999999997E-2</v>
      </c>
      <c r="H2" s="9" t="s">
        <v>25</v>
      </c>
    </row>
    <row r="3" spans="2:8" x14ac:dyDescent="0.3">
      <c r="B3" s="10" t="s">
        <v>46</v>
      </c>
      <c r="C3" s="11">
        <v>40</v>
      </c>
      <c r="D3" s="12" t="s">
        <v>47</v>
      </c>
      <c r="F3" s="10" t="s">
        <v>3</v>
      </c>
      <c r="G3" s="3">
        <f>C10+C11+C12+C4/C14+C4/C15</f>
        <v>1.5454545454545454</v>
      </c>
      <c r="H3" s="12" t="s">
        <v>24</v>
      </c>
    </row>
    <row r="4" spans="2:8" x14ac:dyDescent="0.3">
      <c r="B4" s="10" t="s">
        <v>4</v>
      </c>
      <c r="C4" s="11">
        <v>15</v>
      </c>
      <c r="D4" s="12" t="s">
        <v>5</v>
      </c>
      <c r="F4" s="10" t="s">
        <v>33</v>
      </c>
      <c r="G4" s="24">
        <f>C16*C6/150/100</f>
        <v>13.8</v>
      </c>
      <c r="H4" s="12"/>
    </row>
    <row r="5" spans="2:8" x14ac:dyDescent="0.3">
      <c r="B5" s="10" t="s">
        <v>7</v>
      </c>
      <c r="C5" s="11">
        <v>7.2</v>
      </c>
      <c r="D5" s="12" t="s">
        <v>8</v>
      </c>
      <c r="F5" s="10"/>
      <c r="G5" s="23"/>
      <c r="H5" s="12"/>
    </row>
    <row r="6" spans="2:8" x14ac:dyDescent="0.3">
      <c r="B6" s="10" t="s">
        <v>9</v>
      </c>
      <c r="C6" s="13">
        <v>4.5</v>
      </c>
      <c r="D6" s="12" t="s">
        <v>26</v>
      </c>
      <c r="F6" s="10" t="s">
        <v>10</v>
      </c>
      <c r="G6" s="23">
        <f>C16-C17</f>
        <v>32900</v>
      </c>
      <c r="H6" s="12"/>
    </row>
    <row r="7" spans="2:8" x14ac:dyDescent="0.3">
      <c r="B7" s="10" t="s">
        <v>14</v>
      </c>
      <c r="C7" s="14">
        <v>20</v>
      </c>
      <c r="D7" s="12" t="s">
        <v>15</v>
      </c>
      <c r="F7" s="10" t="s">
        <v>13</v>
      </c>
      <c r="G7" s="23">
        <f>G6/C18</f>
        <v>3290</v>
      </c>
      <c r="H7" s="12"/>
    </row>
    <row r="8" spans="2:8" x14ac:dyDescent="0.3">
      <c r="B8" s="10" t="s">
        <v>16</v>
      </c>
      <c r="C8" s="14">
        <v>2.8</v>
      </c>
      <c r="D8" s="12" t="s">
        <v>17</v>
      </c>
      <c r="F8" s="10" t="s">
        <v>6</v>
      </c>
      <c r="G8" s="24">
        <f>G7/C19</f>
        <v>21.933333333333334</v>
      </c>
      <c r="H8" s="12"/>
    </row>
    <row r="9" spans="2:8" x14ac:dyDescent="0.3">
      <c r="B9" s="10" t="s">
        <v>1</v>
      </c>
      <c r="C9" s="11">
        <v>9.93</v>
      </c>
      <c r="D9" s="12" t="s">
        <v>15</v>
      </c>
      <c r="F9" s="10"/>
      <c r="G9" s="1"/>
      <c r="H9" s="12"/>
    </row>
    <row r="10" spans="2:8" x14ac:dyDescent="0.3">
      <c r="B10" s="10" t="s">
        <v>27</v>
      </c>
      <c r="C10" s="11">
        <v>0.5</v>
      </c>
      <c r="D10" s="12" t="s">
        <v>24</v>
      </c>
      <c r="F10" s="10" t="s">
        <v>18</v>
      </c>
      <c r="G10" s="21">
        <f>G2*((C7+C9+G4+G8)*G3+C4/C5*2*C8 +C12*C13*C8)</f>
        <v>8.4859772727272738</v>
      </c>
      <c r="H10" s="12"/>
    </row>
    <row r="11" spans="2:8" x14ac:dyDescent="0.3">
      <c r="B11" s="10" t="s">
        <v>28</v>
      </c>
      <c r="C11" s="11">
        <v>0.5</v>
      </c>
      <c r="D11" s="12" t="s">
        <v>24</v>
      </c>
      <c r="F11" s="17" t="s">
        <v>19</v>
      </c>
      <c r="G11" s="22">
        <f>G10/C2</f>
        <v>2.8286590909090914</v>
      </c>
      <c r="H11" s="19"/>
    </row>
    <row r="12" spans="2:8" x14ac:dyDescent="0.3">
      <c r="B12" s="10" t="s">
        <v>34</v>
      </c>
      <c r="C12" s="11">
        <v>0</v>
      </c>
      <c r="D12" s="12" t="s">
        <v>24</v>
      </c>
    </row>
    <row r="13" spans="2:8" x14ac:dyDescent="0.3">
      <c r="B13" s="10" t="s">
        <v>32</v>
      </c>
      <c r="C13" s="11">
        <v>1</v>
      </c>
      <c r="D13" s="12" t="s">
        <v>35</v>
      </c>
    </row>
    <row r="14" spans="2:8" x14ac:dyDescent="0.3">
      <c r="B14" s="10" t="s">
        <v>29</v>
      </c>
      <c r="C14" s="11">
        <v>55</v>
      </c>
      <c r="D14" s="12" t="s">
        <v>31</v>
      </c>
    </row>
    <row r="15" spans="2:8" x14ac:dyDescent="0.3">
      <c r="B15" s="10" t="s">
        <v>30</v>
      </c>
      <c r="C15" s="11">
        <v>55</v>
      </c>
      <c r="D15" s="12" t="s">
        <v>31</v>
      </c>
    </row>
    <row r="16" spans="2:8" x14ac:dyDescent="0.3">
      <c r="B16" s="10" t="s">
        <v>11</v>
      </c>
      <c r="C16" s="16">
        <v>46000</v>
      </c>
      <c r="D16" s="12" t="s">
        <v>36</v>
      </c>
    </row>
    <row r="17" spans="2:9" x14ac:dyDescent="0.3">
      <c r="B17" s="10" t="s">
        <v>12</v>
      </c>
      <c r="C17" s="16">
        <v>13100</v>
      </c>
      <c r="D17" s="12" t="s">
        <v>36</v>
      </c>
    </row>
    <row r="18" spans="2:9" x14ac:dyDescent="0.3">
      <c r="B18" s="10" t="s">
        <v>21</v>
      </c>
      <c r="C18" s="16">
        <v>10</v>
      </c>
      <c r="D18" s="12" t="s">
        <v>37</v>
      </c>
    </row>
    <row r="19" spans="2:9" x14ac:dyDescent="0.3">
      <c r="B19" s="17" t="s">
        <v>22</v>
      </c>
      <c r="C19" s="18">
        <v>150</v>
      </c>
      <c r="D19" s="19" t="s">
        <v>24</v>
      </c>
    </row>
    <row r="21" spans="2:9" x14ac:dyDescent="0.3">
      <c r="B21" s="2" t="s">
        <v>43</v>
      </c>
    </row>
    <row r="22" spans="2:9" x14ac:dyDescent="0.3">
      <c r="B22" s="2" t="s">
        <v>44</v>
      </c>
    </row>
    <row r="24" spans="2:9" x14ac:dyDescent="0.3">
      <c r="B24" s="2" t="s">
        <v>38</v>
      </c>
      <c r="D24" s="5"/>
      <c r="F24" s="5"/>
    </row>
    <row r="25" spans="2:9" x14ac:dyDescent="0.3">
      <c r="B25" s="2" t="s">
        <v>39</v>
      </c>
      <c r="D25" s="5"/>
      <c r="F25" s="5"/>
    </row>
    <row r="26" spans="2:9" x14ac:dyDescent="0.3">
      <c r="B26" s="2" t="s">
        <v>40</v>
      </c>
      <c r="D26" s="5"/>
      <c r="F26" s="5"/>
    </row>
    <row r="27" spans="2:9" x14ac:dyDescent="0.3">
      <c r="B27" s="2" t="s">
        <v>42</v>
      </c>
      <c r="D27" s="5"/>
      <c r="F27" s="5"/>
    </row>
    <row r="28" spans="2:9" ht="14.4" customHeight="1" x14ac:dyDescent="0.3">
      <c r="B28" s="6" t="s">
        <v>41</v>
      </c>
      <c r="C28" s="6"/>
      <c r="D28" s="6"/>
      <c r="E28" s="6"/>
      <c r="F28" s="6"/>
      <c r="G28" s="6"/>
      <c r="H28" s="6"/>
      <c r="I28" s="6"/>
    </row>
    <row r="29" spans="2:9" x14ac:dyDescent="0.3">
      <c r="B29" s="6"/>
      <c r="C29" s="6"/>
      <c r="D29" s="6"/>
      <c r="E29" s="6"/>
      <c r="F29" s="6"/>
      <c r="G29" s="6"/>
      <c r="H29" s="6"/>
      <c r="I29" s="6"/>
    </row>
    <row r="30" spans="2:9" x14ac:dyDescent="0.3">
      <c r="B30" s="6"/>
      <c r="C30" s="6"/>
      <c r="D30" s="6"/>
      <c r="E30" s="6"/>
      <c r="F30" s="6"/>
      <c r="G30" s="6"/>
      <c r="H30" s="6"/>
      <c r="I30" s="6"/>
    </row>
    <row r="31" spans="2:9" x14ac:dyDescent="0.3">
      <c r="B31" s="6"/>
      <c r="C31" s="6"/>
      <c r="D31" s="6"/>
      <c r="E31" s="6"/>
      <c r="F31" s="6"/>
      <c r="G31" s="6"/>
      <c r="H31" s="6"/>
      <c r="I31" s="6"/>
    </row>
  </sheetData>
  <mergeCells count="1">
    <mergeCell ref="B28:I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Dense Biomass</vt:lpstr>
      <vt:lpstr>Biomass Bales</vt:lpstr>
    </vt:vector>
  </TitlesOfParts>
  <Company>North Dakota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Ripplinger</dc:creator>
  <cp:lastModifiedBy>David Ripplinger</cp:lastModifiedBy>
  <dcterms:created xsi:type="dcterms:W3CDTF">2018-08-13T02:52:49Z</dcterms:created>
  <dcterms:modified xsi:type="dcterms:W3CDTF">2018-08-13T15:48:28Z</dcterms:modified>
</cp:coreProperties>
</file>